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Georgia"/>
      <b val="1"/>
      <color rgb="00FFFFFF"/>
      <sz val="16"/>
    </font>
    <font>
      <name val="Calibri"/>
      <i val="1"/>
      <color rgb="00B8912E"/>
      <sz val="10"/>
    </font>
    <font>
      <b val="1"/>
      <color rgb="00FFFFFF"/>
      <sz val="11"/>
    </font>
    <font>
      <b val="1"/>
      <color rgb="0014141C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A0A0F"/>
      </patternFill>
    </fill>
    <fill>
      <patternFill patternType="solid">
        <fgColor rgb="00000080"/>
      </patternFill>
    </fill>
    <fill>
      <patternFill patternType="solid">
        <fgColor rgb="00FAF8F4"/>
      </patternFill>
    </fill>
    <fill>
      <patternFill patternType="solid">
        <fgColor rgb="00FFF6D8"/>
      </patternFill>
    </fill>
  </fills>
  <borders count="3">
    <border>
      <left/>
      <right/>
      <top/>
      <bottom/>
      <diagonal/>
    </border>
    <border>
      <bottom style="thin">
        <color rgb="00D4AF37"/>
      </bottom>
    </border>
    <border>
      <bottom style="hair">
        <color rgb="00E4E0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indent="1"/>
    </xf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164" fontId="0" fillId="0" borderId="2" pivotButton="0" quotePrefix="0" xfId="0"/>
    <xf numFmtId="0" fontId="4" fillId="4" borderId="2" applyAlignment="1" pivotButton="0" quotePrefix="0" xfId="0">
      <alignment horizontal="center"/>
    </xf>
    <xf numFmtId="164" fontId="0" fillId="4" borderId="2" pivotButton="0" quotePrefix="0" xfId="0"/>
    <xf numFmtId="0" fontId="4" fillId="5" borderId="2" applyAlignment="1" pivotButton="0" quotePrefix="0" xfId="0">
      <alignment horizontal="center"/>
    </xf>
    <xf numFmtId="164" fontId="4" fillId="5" borderId="2" pivotButton="0" quotePrefix="0" xfId="0"/>
    <xf numFmtId="0" fontId="5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 Penny Doubled vs. $500 a Day (30 Days)</a:t>
            </a:r>
          </a:p>
        </rich>
      </tx>
    </title>
    <plotArea>
      <lineChart>
        <grouping val="standard"/>
        <ser>
          <idx val="0"/>
          <order val="0"/>
          <tx>
            <strRef>
              <f>'Daily Comparison'!B4</f>
            </strRef>
          </tx>
          <spPr>
            <a:ln xmlns:a="http://schemas.openxmlformats.org/drawingml/2006/main" w="28000">
              <a:solidFill>
                <a:srgbClr val="00008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 Comparison'!$A$5:$A$34</f>
            </numRef>
          </cat>
          <val>
            <numRef>
              <f>'Daily Comparison'!$B$5:$B$34</f>
            </numRef>
          </val>
        </ser>
        <ser>
          <idx val="1"/>
          <order val="1"/>
          <tx>
            <strRef>
              <f>'Daily Comparison'!C4</f>
            </strRef>
          </tx>
          <spPr>
            <a:ln xmlns:a="http://schemas.openxmlformats.org/drawingml/2006/main" w="28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 Comparison'!$A$5:$A$34</f>
            </numRef>
          </cat>
          <val>
            <numRef>
              <f>'Daily Comparison'!$C$5:$C$34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</cols>
  <sheetData>
    <row r="1" ht="34" customHeight="1">
      <c r="A1" s="1" t="inlineStr">
        <is>
          <t>The Penny Lesson — A Penny Doubled vs. $500 a Day</t>
        </is>
      </c>
    </row>
    <row r="2" ht="20" customHeight="1">
      <c r="A2" s="2" t="inlineStr">
        <is>
          <t>30 days. One grows by addition ($500/day). One grows by multiplication (a penny, doubled).</t>
        </is>
      </c>
    </row>
    <row r="4" ht="32" customHeight="1">
      <c r="A4" s="3" t="inlineStr">
        <is>
          <t>Day</t>
        </is>
      </c>
      <c r="B4" s="3" t="inlineStr">
        <is>
          <t>Penny, doubled daily</t>
        </is>
      </c>
      <c r="C4" s="3" t="inlineStr">
        <is>
          <t>$500 / day (running total)</t>
        </is>
      </c>
      <c r="D4" s="3" t="inlineStr">
        <is>
          <t>Difference (penny − salary)</t>
        </is>
      </c>
    </row>
    <row r="5">
      <c r="A5" s="4" t="n">
        <v>1</v>
      </c>
      <c r="B5" s="5">
        <f>0.01*2^(1-1)</f>
        <v/>
      </c>
      <c r="C5" s="5">
        <f>500*1</f>
        <v/>
      </c>
      <c r="D5" s="5">
        <f>B5-C5</f>
        <v/>
      </c>
    </row>
    <row r="6">
      <c r="A6" s="6" t="n">
        <v>2</v>
      </c>
      <c r="B6" s="7">
        <f>0.01*2^(2-1)</f>
        <v/>
      </c>
      <c r="C6" s="7">
        <f>500*2</f>
        <v/>
      </c>
      <c r="D6" s="7">
        <f>B6-C6</f>
        <v/>
      </c>
    </row>
    <row r="7">
      <c r="A7" s="4" t="n">
        <v>3</v>
      </c>
      <c r="B7" s="5">
        <f>0.01*2^(3-1)</f>
        <v/>
      </c>
      <c r="C7" s="5">
        <f>500*3</f>
        <v/>
      </c>
      <c r="D7" s="5">
        <f>B7-C7</f>
        <v/>
      </c>
    </row>
    <row r="8">
      <c r="A8" s="6" t="n">
        <v>4</v>
      </c>
      <c r="B8" s="7">
        <f>0.01*2^(4-1)</f>
        <v/>
      </c>
      <c r="C8" s="7">
        <f>500*4</f>
        <v/>
      </c>
      <c r="D8" s="7">
        <f>B8-C8</f>
        <v/>
      </c>
    </row>
    <row r="9">
      <c r="A9" s="4" t="n">
        <v>5</v>
      </c>
      <c r="B9" s="5">
        <f>0.01*2^(5-1)</f>
        <v/>
      </c>
      <c r="C9" s="5">
        <f>500*5</f>
        <v/>
      </c>
      <c r="D9" s="5">
        <f>B9-C9</f>
        <v/>
      </c>
    </row>
    <row r="10">
      <c r="A10" s="6" t="n">
        <v>6</v>
      </c>
      <c r="B10" s="7">
        <f>0.01*2^(6-1)</f>
        <v/>
      </c>
      <c r="C10" s="7">
        <f>500*6</f>
        <v/>
      </c>
      <c r="D10" s="7">
        <f>B10-C10</f>
        <v/>
      </c>
    </row>
    <row r="11">
      <c r="A11" s="4" t="n">
        <v>7</v>
      </c>
      <c r="B11" s="5">
        <f>0.01*2^(7-1)</f>
        <v/>
      </c>
      <c r="C11" s="5">
        <f>500*7</f>
        <v/>
      </c>
      <c r="D11" s="5">
        <f>B11-C11</f>
        <v/>
      </c>
    </row>
    <row r="12">
      <c r="A12" s="6" t="n">
        <v>8</v>
      </c>
      <c r="B12" s="7">
        <f>0.01*2^(8-1)</f>
        <v/>
      </c>
      <c r="C12" s="7">
        <f>500*8</f>
        <v/>
      </c>
      <c r="D12" s="7">
        <f>B12-C12</f>
        <v/>
      </c>
    </row>
    <row r="13">
      <c r="A13" s="4" t="n">
        <v>9</v>
      </c>
      <c r="B13" s="5">
        <f>0.01*2^(9-1)</f>
        <v/>
      </c>
      <c r="C13" s="5">
        <f>500*9</f>
        <v/>
      </c>
      <c r="D13" s="5">
        <f>B13-C13</f>
        <v/>
      </c>
    </row>
    <row r="14">
      <c r="A14" s="6" t="n">
        <v>10</v>
      </c>
      <c r="B14" s="7">
        <f>0.01*2^(10-1)</f>
        <v/>
      </c>
      <c r="C14" s="7">
        <f>500*10</f>
        <v/>
      </c>
      <c r="D14" s="7">
        <f>B14-C14</f>
        <v/>
      </c>
    </row>
    <row r="15">
      <c r="A15" s="4" t="n">
        <v>11</v>
      </c>
      <c r="B15" s="5">
        <f>0.01*2^(11-1)</f>
        <v/>
      </c>
      <c r="C15" s="5">
        <f>500*11</f>
        <v/>
      </c>
      <c r="D15" s="5">
        <f>B15-C15</f>
        <v/>
      </c>
    </row>
    <row r="16">
      <c r="A16" s="6" t="n">
        <v>12</v>
      </c>
      <c r="B16" s="7">
        <f>0.01*2^(12-1)</f>
        <v/>
      </c>
      <c r="C16" s="7">
        <f>500*12</f>
        <v/>
      </c>
      <c r="D16" s="7">
        <f>B16-C16</f>
        <v/>
      </c>
    </row>
    <row r="17">
      <c r="A17" s="4" t="n">
        <v>13</v>
      </c>
      <c r="B17" s="5">
        <f>0.01*2^(13-1)</f>
        <v/>
      </c>
      <c r="C17" s="5">
        <f>500*13</f>
        <v/>
      </c>
      <c r="D17" s="5">
        <f>B17-C17</f>
        <v/>
      </c>
    </row>
    <row r="18">
      <c r="A18" s="6" t="n">
        <v>14</v>
      </c>
      <c r="B18" s="7">
        <f>0.01*2^(14-1)</f>
        <v/>
      </c>
      <c r="C18" s="7">
        <f>500*14</f>
        <v/>
      </c>
      <c r="D18" s="7">
        <f>B18-C18</f>
        <v/>
      </c>
    </row>
    <row r="19">
      <c r="A19" s="4" t="n">
        <v>15</v>
      </c>
      <c r="B19" s="5">
        <f>0.01*2^(15-1)</f>
        <v/>
      </c>
      <c r="C19" s="5">
        <f>500*15</f>
        <v/>
      </c>
      <c r="D19" s="5">
        <f>B19-C19</f>
        <v/>
      </c>
    </row>
    <row r="20">
      <c r="A20" s="6" t="n">
        <v>16</v>
      </c>
      <c r="B20" s="7">
        <f>0.01*2^(16-1)</f>
        <v/>
      </c>
      <c r="C20" s="7">
        <f>500*16</f>
        <v/>
      </c>
      <c r="D20" s="7">
        <f>B20-C20</f>
        <v/>
      </c>
    </row>
    <row r="21">
      <c r="A21" s="4" t="n">
        <v>17</v>
      </c>
      <c r="B21" s="5">
        <f>0.01*2^(17-1)</f>
        <v/>
      </c>
      <c r="C21" s="5">
        <f>500*17</f>
        <v/>
      </c>
      <c r="D21" s="5">
        <f>B21-C21</f>
        <v/>
      </c>
    </row>
    <row r="22">
      <c r="A22" s="6" t="n">
        <v>18</v>
      </c>
      <c r="B22" s="7">
        <f>0.01*2^(18-1)</f>
        <v/>
      </c>
      <c r="C22" s="7">
        <f>500*18</f>
        <v/>
      </c>
      <c r="D22" s="7">
        <f>B22-C22</f>
        <v/>
      </c>
    </row>
    <row r="23">
      <c r="A23" s="4" t="n">
        <v>19</v>
      </c>
      <c r="B23" s="5">
        <f>0.01*2^(19-1)</f>
        <v/>
      </c>
      <c r="C23" s="5">
        <f>500*19</f>
        <v/>
      </c>
      <c r="D23" s="5">
        <f>B23-C23</f>
        <v/>
      </c>
    </row>
    <row r="24">
      <c r="A24" s="6" t="n">
        <v>20</v>
      </c>
      <c r="B24" s="7">
        <f>0.01*2^(20-1)</f>
        <v/>
      </c>
      <c r="C24" s="7">
        <f>500*20</f>
        <v/>
      </c>
      <c r="D24" s="7">
        <f>B24-C24</f>
        <v/>
      </c>
    </row>
    <row r="25">
      <c r="A25" s="4" t="n">
        <v>21</v>
      </c>
      <c r="B25" s="5">
        <f>0.01*2^(21-1)</f>
        <v/>
      </c>
      <c r="C25" s="5">
        <f>500*21</f>
        <v/>
      </c>
      <c r="D25" s="5">
        <f>B25-C25</f>
        <v/>
      </c>
    </row>
    <row r="26">
      <c r="A26" s="6" t="n">
        <v>22</v>
      </c>
      <c r="B26" s="7">
        <f>0.01*2^(22-1)</f>
        <v/>
      </c>
      <c r="C26" s="7">
        <f>500*22</f>
        <v/>
      </c>
      <c r="D26" s="7">
        <f>B26-C26</f>
        <v/>
      </c>
    </row>
    <row r="27">
      <c r="A27" s="4" t="n">
        <v>23</v>
      </c>
      <c r="B27" s="5">
        <f>0.01*2^(23-1)</f>
        <v/>
      </c>
      <c r="C27" s="5">
        <f>500*23</f>
        <v/>
      </c>
      <c r="D27" s="5">
        <f>B27-C27</f>
        <v/>
      </c>
    </row>
    <row r="28">
      <c r="A28" s="6" t="n">
        <v>24</v>
      </c>
      <c r="B28" s="7">
        <f>0.01*2^(24-1)</f>
        <v/>
      </c>
      <c r="C28" s="7">
        <f>500*24</f>
        <v/>
      </c>
      <c r="D28" s="7">
        <f>B28-C28</f>
        <v/>
      </c>
    </row>
    <row r="29">
      <c r="A29" s="4" t="n">
        <v>25</v>
      </c>
      <c r="B29" s="5">
        <f>0.01*2^(25-1)</f>
        <v/>
      </c>
      <c r="C29" s="5">
        <f>500*25</f>
        <v/>
      </c>
      <c r="D29" s="5">
        <f>B29-C29</f>
        <v/>
      </c>
    </row>
    <row r="30">
      <c r="A30" s="6" t="n">
        <v>26</v>
      </c>
      <c r="B30" s="7">
        <f>0.01*2^(26-1)</f>
        <v/>
      </c>
      <c r="C30" s="7">
        <f>500*26</f>
        <v/>
      </c>
      <c r="D30" s="7">
        <f>B30-C30</f>
        <v/>
      </c>
    </row>
    <row r="31">
      <c r="A31" s="4" t="n">
        <v>27</v>
      </c>
      <c r="B31" s="5">
        <f>0.01*2^(27-1)</f>
        <v/>
      </c>
      <c r="C31" s="5">
        <f>500*27</f>
        <v/>
      </c>
      <c r="D31" s="5">
        <f>B31-C31</f>
        <v/>
      </c>
    </row>
    <row r="32">
      <c r="A32" s="6" t="n">
        <v>28</v>
      </c>
      <c r="B32" s="7">
        <f>0.01*2^(28-1)</f>
        <v/>
      </c>
      <c r="C32" s="7">
        <f>500*28</f>
        <v/>
      </c>
      <c r="D32" s="7">
        <f>B32-C32</f>
        <v/>
      </c>
    </row>
    <row r="33">
      <c r="A33" s="4" t="n">
        <v>29</v>
      </c>
      <c r="B33" s="5">
        <f>0.01*2^(29-1)</f>
        <v/>
      </c>
      <c r="C33" s="5">
        <f>500*29</f>
        <v/>
      </c>
      <c r="D33" s="5">
        <f>B33-C33</f>
        <v/>
      </c>
    </row>
    <row r="34">
      <c r="A34" s="8" t="n">
        <v>30</v>
      </c>
      <c r="B34" s="9">
        <f>0.01*2^(30-1)</f>
        <v/>
      </c>
      <c r="C34" s="9">
        <f>500*30</f>
        <v/>
      </c>
      <c r="D34" s="9">
        <f>B34-C34</f>
        <v/>
      </c>
    </row>
    <row r="36" ht="30" customHeight="1">
      <c r="A36" s="10" t="inlineStr">
        <is>
          <t>By day 30 the penny is worth $5,368,709.12 — the $500-a-day job earned $15,000. Same month. 357× the money.</t>
        </is>
      </c>
    </row>
  </sheetData>
  <mergeCells count="3">
    <mergeCell ref="A1:D1"/>
    <mergeCell ref="A36:D36"/>
    <mergeCell ref="A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2026-09-12T08:53:44Z</dcterms:created>
  <dcterms:modified xmlns:dcterms="http://purl.org/dc/terms/" xmlns:xsi="http://www.w3.org/2001/XMLSchema-instance" xsi:type="dcterms:W3CDTF">2026-09-12T08:53:44Z</dcterms:modified>
</cp:coreProperties>
</file>